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032024\"/>
    </mc:Choice>
  </mc:AlternateContent>
  <bookViews>
    <workbookView xWindow="-105" yWindow="-105" windowWidth="23250" windowHeight="124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E40" i="4"/>
  <c r="D40" i="4"/>
  <c r="C40" i="4"/>
  <c r="B40" i="4"/>
  <c r="F37" i="4"/>
  <c r="E37" i="4"/>
  <c r="D37" i="4"/>
  <c r="C37" i="4"/>
  <c r="B37" i="4"/>
  <c r="F31" i="4"/>
  <c r="E31" i="4"/>
  <c r="D31" i="4"/>
  <c r="C31" i="4"/>
  <c r="B31" i="4"/>
  <c r="F21" i="4"/>
  <c r="E21" i="4"/>
  <c r="D21" i="4"/>
  <c r="C21" i="4"/>
  <c r="B21" i="4"/>
  <c r="G38" i="4"/>
  <c r="G37" i="4"/>
  <c r="G35" i="4"/>
  <c r="G34" i="4"/>
  <c r="G33" i="4"/>
  <c r="G32" i="4"/>
  <c r="G29" i="4"/>
  <c r="G28" i="4"/>
  <c r="G27" i="4"/>
  <c r="G26" i="4"/>
  <c r="G25" i="4"/>
  <c r="G24" i="4"/>
  <c r="G23" i="4"/>
  <c r="G22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16" i="4" l="1"/>
  <c r="G17" i="4" s="1"/>
  <c r="D16" i="4"/>
  <c r="G31" i="4"/>
  <c r="G40" i="4"/>
  <c r="G41" i="4" s="1"/>
  <c r="G21" i="4"/>
</calcChain>
</file>

<file path=xl/sharedStrings.xml><?xml version="1.0" encoding="utf-8"?>
<sst xmlns="http://schemas.openxmlformats.org/spreadsheetml/2006/main" count="69" uniqueCount="46">
  <si>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</si>
  <si>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</si>
  <si>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</si>
  <si>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</si>
  <si>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</si>
  <si>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</si>
  <si>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</si>
  <si>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</si>
  <si>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</si>
  <si>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</si>
  <si>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</si>
  <si>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</si>
  <si>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</si>
  <si>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</si>
  <si>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</si>
  <si>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</si>
  <si>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</si>
  <si>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</si>
  <si>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</si>
  <si>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</si>
  <si>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</si>
  <si>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</si>
  <si>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</si>
  <si>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</si>
  <si>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</si>
  <si>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</si>
  <si>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</si>
  <si>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</si>
  <si>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</si>
  <si>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</si>
  <si>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</si>
  <si>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</si>
  <si>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</si>
  <si>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</si>
  <si>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</si>
  <si>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</si>
  <si>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</si>
  <si>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</si>
  <si>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 SAN LUIS PAZ, GTO.
ESTADO ANALITICO DE INGRESOS 
DEL 1 DE ENERO DEL 2024 AL 30 DE SEPTIEMBRE DEL 2024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</si>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</sst>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0" xfId="25" applyNumberFormat="1" applyFont="1" applyBorder="1" applyAlignment="1" applyProtection="1">
      <alignment vertical="top"/>
      <protection locked="0"/>
    </xf>
    <xf numFmtId="4" fontId="4" fillId="0" borderId="9" xfId="25" applyNumberFormat="1" applyFont="1" applyBorder="1" applyAlignment="1" applyProtection="1">
      <alignment vertical="top"/>
      <protection locked="0"/>
    </xf>
    <xf numFmtId="4" fontId="4" fillId="0" borderId="11" xfId="25" applyNumberFormat="1" applyFont="1" applyBorder="1" applyAlignment="1" applyProtection="1">
      <alignment vertical="top"/>
      <protection locked="0"/>
    </xf>
    <xf numFmtId="4" fontId="8" fillId="0" borderId="11" xfId="25" applyNumberFormat="1" applyFont="1" applyBorder="1" applyAlignment="1" applyProtection="1">
      <alignment vertical="top"/>
      <protection locked="0"/>
    </xf>
    <xf numFmtId="4" fontId="9" fillId="0" borderId="11" xfId="25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13" fillId="0" borderId="0" xfId="10" applyFont="1"/>
    <xf numFmtId="10" fontId="13" fillId="0" borderId="0" xfId="10" applyNumberFormat="1" applyFont="1"/>
    <xf numFmtId="0" fontId="13" fillId="0" borderId="12" xfId="10" applyFont="1" applyBorder="1"/>
    <xf numFmtId="10" fontId="13" fillId="0" borderId="12" xfId="10" applyNumberFormat="1" applyFont="1" applyBorder="1"/>
    <xf numFmtId="0" fontId="4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3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23"/>
    <cellStyle name="Millares 2 5" xfId="28"/>
    <cellStyle name="Millares 2 6" xfId="18"/>
    <cellStyle name="Millares 3" xfId="6"/>
    <cellStyle name="Millares 3 2" xfId="24"/>
    <cellStyle name="Millares 3 3" xfId="29"/>
    <cellStyle name="Millares 3 4" xfId="19"/>
    <cellStyle name="Moneda 2" xfId="7"/>
    <cellStyle name="Normal" xfId="0" builtinId="0"/>
    <cellStyle name="Normal 2" xfId="8"/>
    <cellStyle name="Normal 2 2" xfId="9"/>
    <cellStyle name="Normal 2 3" xfId="25"/>
    <cellStyle name="Normal 2 4" xfId="30"/>
    <cellStyle name="Normal 2 5" xfId="20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7"/>
    <cellStyle name="Normal 6 2 3" xfId="32"/>
    <cellStyle name="Normal 6 2 4" xfId="22"/>
    <cellStyle name="Normal 6 3" xfId="26"/>
    <cellStyle name="Normal 6 4" xfId="31"/>
    <cellStyle name="Normal 6 5" xfId="21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topLeftCell="A22" zoomScaleNormal="100" workbookViewId="0">
      <selection activeCell="B45" sqref="B4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2" t="s">
        <v>38</v>
      </c>
      <c r="B1" s="53"/>
      <c r="C1" s="53"/>
      <c r="D1" s="53"/>
      <c r="E1" s="53"/>
      <c r="F1" s="53"/>
      <c r="G1" s="54"/>
    </row>
    <row r="2" spans="1:7" s="3" customFormat="1" x14ac:dyDescent="0.2">
      <c r="A2" s="27"/>
      <c r="B2" s="57" t="s">
        <v>0</v>
      </c>
      <c r="C2" s="58"/>
      <c r="D2" s="58"/>
      <c r="E2" s="58"/>
      <c r="F2" s="59"/>
      <c r="G2" s="55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6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6">
        <v>0</v>
      </c>
      <c r="C5" s="36">
        <v>0</v>
      </c>
      <c r="D5" s="43">
        <f>+B5+C5</f>
        <v>0</v>
      </c>
      <c r="E5" s="36">
        <v>0</v>
      </c>
      <c r="F5" s="36">
        <v>0</v>
      </c>
      <c r="G5" s="43">
        <f>+F5-B5</f>
        <v>0</v>
      </c>
    </row>
    <row r="6" spans="1:7" x14ac:dyDescent="0.2">
      <c r="A6" s="31" t="s">
        <v>15</v>
      </c>
      <c r="B6" s="37">
        <v>0</v>
      </c>
      <c r="C6" s="37">
        <v>0</v>
      </c>
      <c r="D6" s="44">
        <f t="shared" ref="D6:D14" si="0">+B6+C6</f>
        <v>0</v>
      </c>
      <c r="E6" s="37">
        <v>0</v>
      </c>
      <c r="F6" s="37">
        <v>0</v>
      </c>
      <c r="G6" s="44">
        <f t="shared" ref="G6:G14" si="1">+F6-B6</f>
        <v>0</v>
      </c>
    </row>
    <row r="7" spans="1:7" x14ac:dyDescent="0.2">
      <c r="A7" s="30" t="s">
        <v>16</v>
      </c>
      <c r="B7" s="37">
        <v>0</v>
      </c>
      <c r="C7" s="37">
        <v>0</v>
      </c>
      <c r="D7" s="44">
        <f t="shared" si="0"/>
        <v>0</v>
      </c>
      <c r="E7" s="37">
        <v>0</v>
      </c>
      <c r="F7" s="37">
        <v>0</v>
      </c>
      <c r="G7" s="44">
        <f t="shared" si="1"/>
        <v>0</v>
      </c>
    </row>
    <row r="8" spans="1:7" x14ac:dyDescent="0.2">
      <c r="A8" s="30" t="s">
        <v>17</v>
      </c>
      <c r="B8" s="37">
        <v>0</v>
      </c>
      <c r="C8" s="37">
        <v>0</v>
      </c>
      <c r="D8" s="44">
        <f t="shared" si="0"/>
        <v>0</v>
      </c>
      <c r="E8" s="37">
        <v>0</v>
      </c>
      <c r="F8" s="37">
        <v>0</v>
      </c>
      <c r="G8" s="44">
        <f t="shared" si="1"/>
        <v>0</v>
      </c>
    </row>
    <row r="9" spans="1:7" x14ac:dyDescent="0.2">
      <c r="A9" s="30" t="s">
        <v>18</v>
      </c>
      <c r="B9" s="37">
        <v>10000</v>
      </c>
      <c r="C9" s="37">
        <v>15000</v>
      </c>
      <c r="D9" s="44">
        <f t="shared" si="0"/>
        <v>25000</v>
      </c>
      <c r="E9" s="37">
        <v>26939.69</v>
      </c>
      <c r="F9" s="37">
        <v>26939.69</v>
      </c>
      <c r="G9" s="44">
        <f t="shared" si="1"/>
        <v>16939.689999999999</v>
      </c>
    </row>
    <row r="10" spans="1:7" x14ac:dyDescent="0.2">
      <c r="A10" s="31" t="s">
        <v>19</v>
      </c>
      <c r="B10" s="37">
        <v>0</v>
      </c>
      <c r="C10" s="37">
        <v>0</v>
      </c>
      <c r="D10" s="44">
        <f t="shared" si="0"/>
        <v>0</v>
      </c>
      <c r="E10" s="37">
        <v>0</v>
      </c>
      <c r="F10" s="37">
        <v>0</v>
      </c>
      <c r="G10" s="44">
        <f t="shared" si="1"/>
        <v>0</v>
      </c>
    </row>
    <row r="11" spans="1:7" x14ac:dyDescent="0.2">
      <c r="A11" s="30" t="s">
        <v>20</v>
      </c>
      <c r="B11" s="37">
        <v>1280000</v>
      </c>
      <c r="C11" s="37">
        <v>387000</v>
      </c>
      <c r="D11" s="44">
        <f t="shared" si="0"/>
        <v>1667000</v>
      </c>
      <c r="E11" s="37">
        <v>1666068.46</v>
      </c>
      <c r="F11" s="37">
        <v>1666068.46</v>
      </c>
      <c r="G11" s="44">
        <f t="shared" si="1"/>
        <v>386068.45999999996</v>
      </c>
    </row>
    <row r="12" spans="1:7" ht="22.5" x14ac:dyDescent="0.2">
      <c r="A12" s="30" t="s">
        <v>21</v>
      </c>
      <c r="B12" s="37">
        <v>0</v>
      </c>
      <c r="C12" s="37">
        <v>0</v>
      </c>
      <c r="D12" s="44">
        <f t="shared" si="0"/>
        <v>0</v>
      </c>
      <c r="E12" s="37">
        <v>0</v>
      </c>
      <c r="F12" s="37">
        <v>0</v>
      </c>
      <c r="G12" s="44">
        <f t="shared" si="1"/>
        <v>0</v>
      </c>
    </row>
    <row r="13" spans="1:7" ht="22.5" x14ac:dyDescent="0.2">
      <c r="A13" s="30" t="s">
        <v>22</v>
      </c>
      <c r="B13" s="37">
        <v>11400000</v>
      </c>
      <c r="C13" s="37">
        <v>300000</v>
      </c>
      <c r="D13" s="44">
        <f t="shared" si="0"/>
        <v>11700000</v>
      </c>
      <c r="E13" s="37">
        <v>8850000</v>
      </c>
      <c r="F13" s="37">
        <v>8850000</v>
      </c>
      <c r="G13" s="44">
        <f t="shared" si="1"/>
        <v>-2550000</v>
      </c>
    </row>
    <row r="14" spans="1:7" x14ac:dyDescent="0.2">
      <c r="A14" s="30" t="s">
        <v>23</v>
      </c>
      <c r="B14" s="37">
        <v>1274067.46</v>
      </c>
      <c r="C14" s="37">
        <v>0</v>
      </c>
      <c r="D14" s="44">
        <f t="shared" si="0"/>
        <v>1274067.46</v>
      </c>
      <c r="E14" s="37">
        <v>0</v>
      </c>
      <c r="F14" s="37">
        <v>0</v>
      </c>
      <c r="G14" s="44">
        <f t="shared" si="1"/>
        <v>-1274067.46</v>
      </c>
    </row>
    <row r="15" spans="1:7" x14ac:dyDescent="0.2">
      <c r="B15" s="35"/>
      <c r="C15" s="35"/>
      <c r="D15" s="45"/>
      <c r="E15" s="35"/>
      <c r="F15" s="35"/>
      <c r="G15" s="45"/>
    </row>
    <row r="16" spans="1:7" x14ac:dyDescent="0.2">
      <c r="A16" s="9" t="s">
        <v>24</v>
      </c>
      <c r="B16" s="40">
        <f>SUM(B5:B14)</f>
        <v>13964067.460000001</v>
      </c>
      <c r="C16" s="40">
        <f t="shared" ref="C16:G16" si="2">SUM(C5:C14)</f>
        <v>702000</v>
      </c>
      <c r="D16" s="40">
        <f t="shared" si="2"/>
        <v>14666067.460000001</v>
      </c>
      <c r="E16" s="40">
        <f t="shared" si="2"/>
        <v>10543008.15</v>
      </c>
      <c r="F16" s="41">
        <f t="shared" si="2"/>
        <v>10543008.15</v>
      </c>
      <c r="G16" s="42">
        <f t="shared" si="2"/>
        <v>-3421059.31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f>IF(G16&gt;0,G16,0)</f>
        <v>0</v>
      </c>
    </row>
    <row r="18" spans="1:7" ht="10.5" customHeight="1" x14ac:dyDescent="0.2">
      <c r="A18" s="25"/>
      <c r="B18" s="57" t="s">
        <v>0</v>
      </c>
      <c r="C18" s="58"/>
      <c r="D18" s="58"/>
      <c r="E18" s="58"/>
      <c r="F18" s="59"/>
      <c r="G18" s="55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6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6">
        <f>SUM(B22:B29)</f>
        <v>0</v>
      </c>
      <c r="C21" s="46">
        <f t="shared" ref="C21:F21" si="3">SUM(C22:C29)</f>
        <v>0</v>
      </c>
      <c r="D21" s="46">
        <f t="shared" si="3"/>
        <v>0</v>
      </c>
      <c r="E21" s="46">
        <f t="shared" si="3"/>
        <v>0</v>
      </c>
      <c r="F21" s="46">
        <f t="shared" si="3"/>
        <v>0</v>
      </c>
      <c r="G21" s="46">
        <f t="shared" ref="G21" si="4">SUM(G22:G29)</f>
        <v>0</v>
      </c>
    </row>
    <row r="22" spans="1:7" x14ac:dyDescent="0.2">
      <c r="A22" s="33" t="s">
        <v>14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12">
        <f>+F22-B22</f>
        <v>0</v>
      </c>
    </row>
    <row r="23" spans="1:7" x14ac:dyDescent="0.2">
      <c r="A23" s="33" t="s">
        <v>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12">
        <f t="shared" ref="G23:G29" si="5">+F23-B23</f>
        <v>0</v>
      </c>
    </row>
    <row r="24" spans="1:7" x14ac:dyDescent="0.2">
      <c r="A24" s="33" t="s">
        <v>16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12">
        <f t="shared" si="5"/>
        <v>0</v>
      </c>
    </row>
    <row r="25" spans="1:7" x14ac:dyDescent="0.2">
      <c r="A25" s="33" t="s">
        <v>17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12">
        <f t="shared" si="5"/>
        <v>0</v>
      </c>
    </row>
    <row r="26" spans="1:7" x14ac:dyDescent="0.2">
      <c r="A26" s="33" t="s">
        <v>28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12">
        <f t="shared" si="5"/>
        <v>0</v>
      </c>
    </row>
    <row r="27" spans="1:7" x14ac:dyDescent="0.2">
      <c r="A27" s="33" t="s">
        <v>29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12">
        <f t="shared" si="5"/>
        <v>0</v>
      </c>
    </row>
    <row r="28" spans="1:7" ht="22.5" x14ac:dyDescent="0.2">
      <c r="A28" s="33" t="s">
        <v>30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12">
        <f t="shared" si="5"/>
        <v>0</v>
      </c>
    </row>
    <row r="29" spans="1:7" ht="22.5" x14ac:dyDescent="0.2">
      <c r="A29" s="33" t="s">
        <v>22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12">
        <f t="shared" si="5"/>
        <v>0</v>
      </c>
    </row>
    <row r="30" spans="1:7" x14ac:dyDescent="0.2">
      <c r="A30" s="33"/>
      <c r="B30" s="38"/>
      <c r="C30" s="38"/>
      <c r="D30" s="38"/>
      <c r="E30" s="38"/>
      <c r="F30" s="38"/>
      <c r="G30" s="12"/>
    </row>
    <row r="31" spans="1:7" ht="33.75" x14ac:dyDescent="0.2">
      <c r="A31" s="34" t="s">
        <v>37</v>
      </c>
      <c r="B31" s="13">
        <f>SUM(B32:B35)</f>
        <v>12690000</v>
      </c>
      <c r="C31" s="13">
        <f t="shared" ref="C31:F31" si="6">SUM(C32:C35)</f>
        <v>702000</v>
      </c>
      <c r="D31" s="13">
        <f t="shared" si="6"/>
        <v>13392000</v>
      </c>
      <c r="E31" s="13">
        <f t="shared" si="6"/>
        <v>10543008.15</v>
      </c>
      <c r="F31" s="13">
        <f t="shared" si="6"/>
        <v>10543008.15</v>
      </c>
      <c r="G31" s="13">
        <f t="shared" ref="G31" si="7">SUM(G32:G35)</f>
        <v>-2146991.85</v>
      </c>
    </row>
    <row r="32" spans="1:7" x14ac:dyDescent="0.2">
      <c r="A32" s="33" t="s">
        <v>15</v>
      </c>
      <c r="B32" s="38">
        <v>0</v>
      </c>
      <c r="C32" s="12">
        <v>0</v>
      </c>
      <c r="D32" s="12">
        <v>0</v>
      </c>
      <c r="E32" s="12">
        <v>0</v>
      </c>
      <c r="F32" s="12">
        <v>0</v>
      </c>
      <c r="G32" s="12">
        <f t="shared" ref="G32:G35" si="8">+F32-B32</f>
        <v>0</v>
      </c>
    </row>
    <row r="33" spans="1:7" x14ac:dyDescent="0.2">
      <c r="A33" s="33" t="s">
        <v>31</v>
      </c>
      <c r="B33" s="12">
        <v>10000</v>
      </c>
      <c r="C33" s="12">
        <v>15000</v>
      </c>
      <c r="D33" s="12">
        <v>25000</v>
      </c>
      <c r="E33" s="12">
        <v>26939.69</v>
      </c>
      <c r="F33" s="12">
        <v>26939.69</v>
      </c>
      <c r="G33" s="12">
        <f t="shared" si="8"/>
        <v>16939.689999999999</v>
      </c>
    </row>
    <row r="34" spans="1:7" ht="22.5" x14ac:dyDescent="0.2">
      <c r="A34" s="33" t="s">
        <v>32</v>
      </c>
      <c r="B34" s="38">
        <v>1280000</v>
      </c>
      <c r="C34" s="12">
        <v>387000</v>
      </c>
      <c r="D34" s="12">
        <v>1667000</v>
      </c>
      <c r="E34" s="12">
        <v>1666068.46</v>
      </c>
      <c r="F34" s="12">
        <v>1666068.46</v>
      </c>
      <c r="G34" s="12">
        <f t="shared" si="8"/>
        <v>386068.45999999996</v>
      </c>
    </row>
    <row r="35" spans="1:7" ht="22.5" x14ac:dyDescent="0.2">
      <c r="A35" s="33" t="s">
        <v>22</v>
      </c>
      <c r="B35" s="38">
        <v>11400000</v>
      </c>
      <c r="C35" s="12">
        <v>300000</v>
      </c>
      <c r="D35" s="12">
        <v>11700000</v>
      </c>
      <c r="E35" s="12">
        <v>8850000</v>
      </c>
      <c r="F35" s="12">
        <v>8850000</v>
      </c>
      <c r="G35" s="12">
        <f t="shared" si="8"/>
        <v>-2550000</v>
      </c>
    </row>
    <row r="36" spans="1:7" x14ac:dyDescent="0.2">
      <c r="A36" s="10"/>
      <c r="B36" s="12"/>
      <c r="C36" s="12"/>
      <c r="D36" s="12"/>
      <c r="E36" s="12"/>
      <c r="F36" s="12"/>
      <c r="G36" s="12"/>
    </row>
    <row r="37" spans="1:7" x14ac:dyDescent="0.2">
      <c r="A37" s="24" t="s">
        <v>33</v>
      </c>
      <c r="B37" s="13">
        <f>SUM(B38)</f>
        <v>1274067.46</v>
      </c>
      <c r="C37" s="13">
        <f t="shared" ref="C37:F37" si="9">SUM(C38)</f>
        <v>0</v>
      </c>
      <c r="D37" s="13">
        <f t="shared" si="9"/>
        <v>1274067.46</v>
      </c>
      <c r="E37" s="13">
        <f t="shared" si="9"/>
        <v>0</v>
      </c>
      <c r="F37" s="13">
        <f t="shared" si="9"/>
        <v>0</v>
      </c>
      <c r="G37" s="13">
        <f t="shared" ref="G37" si="10">SUM(G38)</f>
        <v>-1274067.46</v>
      </c>
    </row>
    <row r="38" spans="1:7" x14ac:dyDescent="0.2">
      <c r="A38" s="33" t="s">
        <v>23</v>
      </c>
      <c r="B38" s="39">
        <v>1274067.46</v>
      </c>
      <c r="C38" s="39">
        <v>0</v>
      </c>
      <c r="D38" s="39">
        <v>1274067.46</v>
      </c>
      <c r="E38" s="39">
        <v>0</v>
      </c>
      <c r="F38" s="39">
        <v>0</v>
      </c>
      <c r="G38" s="12">
        <f>+F38-B38</f>
        <v>-1274067.46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1" t="s">
        <v>24</v>
      </c>
      <c r="B40" s="40">
        <f>SUM(B22:B29,B32:B35,B38)</f>
        <v>13964067.460000001</v>
      </c>
      <c r="C40" s="40">
        <f t="shared" ref="C40:F40" si="11">SUM(C22:C29,C32:C35,C38)</f>
        <v>702000</v>
      </c>
      <c r="D40" s="40">
        <f t="shared" si="11"/>
        <v>14666067.460000001</v>
      </c>
      <c r="E40" s="40">
        <f t="shared" si="11"/>
        <v>10543008.15</v>
      </c>
      <c r="F40" s="40">
        <f t="shared" si="11"/>
        <v>10543008.15</v>
      </c>
      <c r="G40" s="42">
        <f t="shared" ref="G40" si="12">SUM(G22:G29,G32:G35,G38)</f>
        <v>-3421059.31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14">
        <f>IF(G40&gt;0,G40,0)</f>
        <v>0</v>
      </c>
    </row>
    <row r="43" spans="1:7" x14ac:dyDescent="0.2">
      <c r="A43" s="51" t="s">
        <v>39</v>
      </c>
      <c r="B43" s="51"/>
      <c r="C43" s="51"/>
      <c r="D43" s="51"/>
      <c r="E43" s="51"/>
      <c r="F43" s="51"/>
      <c r="G43" s="51"/>
    </row>
    <row r="45" spans="1:7" x14ac:dyDescent="0.2">
      <c r="A45" s="47" t="s">
        <v>40</v>
      </c>
      <c r="B45" s="47"/>
      <c r="C45" s="47" t="s">
        <v>41</v>
      </c>
      <c r="D45" s="48"/>
    </row>
    <row r="46" spans="1:7" x14ac:dyDescent="0.2">
      <c r="A46" s="47"/>
      <c r="B46" s="47"/>
      <c r="C46" s="47"/>
      <c r="D46" s="48"/>
    </row>
    <row r="47" spans="1:7" x14ac:dyDescent="0.2">
      <c r="A47" s="49"/>
      <c r="B47" s="49"/>
      <c r="C47" s="49"/>
      <c r="D47" s="50"/>
    </row>
    <row r="48" spans="1:7" x14ac:dyDescent="0.2">
      <c r="A48" s="47" t="s">
        <v>42</v>
      </c>
      <c r="B48" s="47"/>
      <c r="C48" s="47" t="s">
        <v>43</v>
      </c>
      <c r="D48" s="48"/>
    </row>
    <row r="49" spans="1:4" x14ac:dyDescent="0.2">
      <c r="A49" s="47" t="s">
        <v>44</v>
      </c>
      <c r="B49" s="47"/>
      <c r="C49" s="47" t="s">
        <v>45</v>
      </c>
      <c r="D49" s="48"/>
    </row>
    <row r="54" spans="1:4" ht="22.5" x14ac:dyDescent="0.2">
      <c r="A54" s="21" t="s">
        <v>34</v>
      </c>
    </row>
    <row r="55" spans="1:4" x14ac:dyDescent="0.2">
      <c r="A55" s="22" t="s">
        <v>35</v>
      </c>
    </row>
    <row r="56" spans="1:4" x14ac:dyDescent="0.2">
      <c r="A56" s="22" t="s">
        <v>36</v>
      </c>
    </row>
  </sheetData>
  <sheetProtection formatCells="0" formatColumns="0" formatRows="0" insertRows="0" autoFilter="0"/>
  <mergeCells count="6">
    <mergeCell ref="A43:G43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E28C01-6C13-4324-A9C5-5EB17A7F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0c865bf4-0f22-4e4d-b041-7b0c1657e5a8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2024-10-04T17:31:03Z</cp:lastPrinted>
  <dcterms:created xsi:type="dcterms:W3CDTF">2012-12-11T20:48:19Z</dcterms:created>
  <dcterms:modified xsi:type="dcterms:W3CDTF">2024-10-04T17:31:05Z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